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mikiashvili\Desktop\sadagRveo tenderi 2020\"/>
    </mc:Choice>
  </mc:AlternateContent>
  <bookViews>
    <workbookView xWindow="0" yWindow="0" windowWidth="28800" windowHeight="11235" activeTab="1"/>
  </bookViews>
  <sheets>
    <sheet name="პირობები" sheetId="1" r:id="rId1"/>
    <sheet name="ჯამი" sheetId="2" r:id="rId2"/>
    <sheet name="ურეხის ბაზა" sheetId="3" r:id="rId3"/>
    <sheet name="სენტას ბაზა" sheetId="4" r:id="rId4"/>
    <sheet name="ავჭალის ბაზა" sheetId="5" r:id="rId5"/>
    <sheet name="სამტრედიის ბაზა" sheetId="6" r:id="rId6"/>
  </sheets>
  <calcPr calcId="152511"/>
</workbook>
</file>

<file path=xl/calcChain.xml><?xml version="1.0" encoding="utf-8"?>
<calcChain xmlns="http://schemas.openxmlformats.org/spreadsheetml/2006/main">
  <c r="C12" i="6" l="1"/>
  <c r="C27" i="5"/>
  <c r="C16" i="4"/>
  <c r="E5" i="2" l="1"/>
  <c r="C17" i="3"/>
  <c r="E8" i="2"/>
  <c r="E7" i="2"/>
  <c r="E6" i="2"/>
  <c r="F6" i="2" l="1"/>
  <c r="F7" i="2"/>
  <c r="F8" i="2"/>
  <c r="F5" i="2"/>
  <c r="B12" i="6" l="1"/>
  <c r="B16" i="4"/>
  <c r="B27" i="5"/>
  <c r="B17" i="3"/>
  <c r="E9" i="2" l="1"/>
  <c r="C3" i="1" s="1"/>
  <c r="F9" i="2" l="1"/>
  <c r="D3" i="1" s="1"/>
</calcChain>
</file>

<file path=xl/sharedStrings.xml><?xml version="1.0" encoding="utf-8"?>
<sst xmlns="http://schemas.openxmlformats.org/spreadsheetml/2006/main" count="102" uniqueCount="46">
  <si>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</si>
  <si>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</si>
  <si>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</si>
  <si>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</si>
  <si>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</si>
  <si>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</si>
  <si>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</si>
  <si>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Property Insurance</t>
  </si>
  <si>
    <t>ნავთობბაზის დასახელება</t>
  </si>
  <si>
    <t>შვიდნიშნა კოდი</t>
  </si>
  <si>
    <t>მისამართი</t>
  </si>
  <si>
    <t>ავჭალის ბაზა</t>
  </si>
  <si>
    <t>სენტას ბაზა</t>
  </si>
  <si>
    <t>სამტრედიის ბაზა</t>
  </si>
  <si>
    <t>ურეხის ბაზა</t>
  </si>
  <si>
    <t>მარაგების დაზღვევის  განაცხადის დამატება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</si>
  <si>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</t>
    </r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</si>
  <si>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</si>
  <si>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</si>
  <si>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</si>
  <si>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</si>
  <si>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</si>
  <si>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t>vagoni 15 tipis</t>
  </si>
  <si>
    <t>vagoni 25 tipis</t>
  </si>
  <si>
    <t>ჯამი</t>
  </si>
  <si>
    <t>ბათუმი, ურეხის დასახლება ხახულის ქ. № 7</t>
  </si>
  <si>
    <t>სულ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</si>
  <si>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</t>
    </r>
  </si>
  <si>
    <t>avzi (saxanZro daniSn.)</t>
  </si>
  <si>
    <t>თბილისი, წყალსადენის ქ. № 11</t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</si>
  <si>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</t>
    </r>
  </si>
  <si>
    <t>თბილისი, წყალსადენის ქ. № 13</t>
  </si>
  <si>
    <t>1130004 / samtredia, kakabaZis q. 10</t>
  </si>
  <si>
    <t>ავზი</t>
  </si>
  <si>
    <t xml:space="preserve">დაზღვევის პერიოდი </t>
  </si>
  <si>
    <t>დაზღვეული ლიტრი</t>
  </si>
  <si>
    <t>დაზღვეული თანხა</t>
  </si>
  <si>
    <t>Fuel stock insurance at 4 terminals</t>
  </si>
  <si>
    <t xml:space="preserve"> 4 ნავთობბაზის საწვავის მარაგი</t>
  </si>
  <si>
    <t xml:space="preserve">„Property all risk insurance” - დაზღვეულია "ყველა რისკი" გარდა გამონაკლისებისა, შემდეგი ფორმულირებით: Insured Perils as per Terms and Conditions for Insuring Industrial and commercial Enterprises (All Risks) wording plus following perils:
·         Storm, any kind of wind above 18 m/s, flood (including damages caused to stock in underground tanks), hail, soil subsidence, landslide, avalanche, earthquake and all similar types of risk
·         Damages caused by any water leakages from pipelines, from tanks
·         Damages caused by proven failure of material
·         Any kind of theft, burglary, robbery, as well as law abusive acts of any third parties, including company employees/officers.
</t>
  </si>
  <si>
    <t xml:space="preserve"> ქ. სამტრედია, კაკაბაძის ქ. #10 </t>
  </si>
  <si>
    <t>საწვავის მარაგების ღირებულება (ლარი)</t>
  </si>
  <si>
    <t>მოცულობა (ლიტრი)</t>
  </si>
  <si>
    <t>დაზღვეული ქონება</t>
  </si>
  <si>
    <t>01.10.2020-30.09.2021</t>
  </si>
  <si>
    <t>ა) უნდა ეცნობოს სადაზღვევოს 24 სთ-ში;
ბ) წარმოდგენილ იქნას დოკუმენტაცია ზარალზე, ზარალის დადგომიდან არაუგვუინეს 6 თვისა;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</si>
</sst>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2"/>
      <name val="AcadMtav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center"/>
    </xf>
    <xf numFmtId="0" fontId="11" fillId="0" borderId="1" xfId="0" applyFont="1" applyBorder="1"/>
    <xf numFmtId="0" fontId="8" fillId="3" borderId="8" xfId="0" applyFont="1" applyFill="1" applyBorder="1"/>
    <xf numFmtId="4" fontId="7" fillId="3" borderId="9" xfId="0" applyNumberFormat="1" applyFont="1" applyFill="1" applyBorder="1"/>
    <xf numFmtId="0" fontId="8" fillId="3" borderId="10" xfId="0" applyFont="1" applyFill="1" applyBorder="1"/>
    <xf numFmtId="4" fontId="0" fillId="0" borderId="1" xfId="0" applyNumberFormat="1" applyBorder="1"/>
    <xf numFmtId="43" fontId="0" fillId="0" borderId="1" xfId="1" applyFont="1" applyBorder="1"/>
    <xf numFmtId="0" fontId="8" fillId="0" borderId="11" xfId="0" applyFont="1" applyBorder="1" applyAlignment="1">
      <alignment horizontal="center"/>
    </xf>
    <xf numFmtId="164" fontId="8" fillId="0" borderId="1" xfId="1" applyNumberFormat="1" applyFont="1" applyBorder="1"/>
    <xf numFmtId="0" fontId="8" fillId="0" borderId="12" xfId="0" applyFont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/>
    <xf numFmtId="4" fontId="8" fillId="0" borderId="0" xfId="0" applyNumberFormat="1" applyFont="1"/>
    <xf numFmtId="2" fontId="0" fillId="4" borderId="0" xfId="0" applyNumberFormat="1" applyFill="1"/>
    <xf numFmtId="4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3" sqref="D3"/>
    </sheetView>
  </sheetViews>
  <sheetFormatPr defaultRowHeight="15" x14ac:dyDescent="0.25"/>
  <cols>
    <col min="1" max="4" width="18.85546875" customWidth="1"/>
    <col min="5" max="5" width="24.5703125" customWidth="1"/>
    <col min="6" max="6" width="61.140625" customWidth="1"/>
    <col min="7" max="9" width="18.85546875" customWidth="1"/>
  </cols>
  <sheetData>
    <row r="1" spans="1:9" x14ac:dyDescent="0.25">
      <c r="A1" s="1" t="s">
        <v>0</v>
      </c>
      <c r="B1" s="1" t="s">
        <v>1</v>
      </c>
      <c r="C1" s="1" t="s">
        <v>35</v>
      </c>
      <c r="D1" s="1" t="s">
        <v>36</v>
      </c>
      <c r="E1" s="1" t="s">
        <v>34</v>
      </c>
      <c r="F1" s="1" t="s">
        <v>2</v>
      </c>
      <c r="G1" s="1" t="s">
        <v>3</v>
      </c>
      <c r="H1" s="1" t="s">
        <v>4</v>
      </c>
      <c r="I1" s="2" t="s">
        <v>5</v>
      </c>
    </row>
    <row r="2" spans="1:9" x14ac:dyDescent="0.25">
      <c r="A2" s="8"/>
      <c r="B2" s="8"/>
      <c r="C2" s="8"/>
      <c r="D2" s="8"/>
      <c r="E2" s="8"/>
      <c r="F2" s="8"/>
      <c r="G2" s="8"/>
      <c r="H2" s="8"/>
      <c r="I2" s="9"/>
    </row>
    <row r="3" spans="1:9" ht="240" customHeight="1" x14ac:dyDescent="0.25">
      <c r="A3" s="4" t="s">
        <v>6</v>
      </c>
      <c r="B3" s="5" t="s">
        <v>38</v>
      </c>
      <c r="C3" s="29">
        <f>ჯამი!E9</f>
        <v>11596735.35</v>
      </c>
      <c r="D3" s="29">
        <f>ჯამი!F9</f>
        <v>19134613.327500001</v>
      </c>
      <c r="E3" s="6" t="s">
        <v>44</v>
      </c>
      <c r="F3" s="5" t="s">
        <v>39</v>
      </c>
      <c r="G3" s="5" t="s">
        <v>45</v>
      </c>
      <c r="H3" s="5" t="s">
        <v>37</v>
      </c>
      <c r="I3" s="7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E9" sqref="E9"/>
    </sheetView>
  </sheetViews>
  <sheetFormatPr defaultRowHeight="15" x14ac:dyDescent="0.25"/>
  <cols>
    <col min="2" max="6" width="22.7109375" customWidth="1"/>
  </cols>
  <sheetData>
    <row r="2" spans="2:6" x14ac:dyDescent="0.25">
      <c r="B2" t="s">
        <v>43</v>
      </c>
    </row>
    <row r="3" spans="2:6" x14ac:dyDescent="0.25">
      <c r="F3" s="28">
        <v>1.65</v>
      </c>
    </row>
    <row r="4" spans="2:6" ht="24" x14ac:dyDescent="0.25">
      <c r="B4" s="30" t="s">
        <v>8</v>
      </c>
      <c r="C4" s="30" t="s">
        <v>9</v>
      </c>
      <c r="D4" s="30" t="s">
        <v>10</v>
      </c>
      <c r="E4" s="30" t="s">
        <v>42</v>
      </c>
      <c r="F4" s="30" t="s">
        <v>41</v>
      </c>
    </row>
    <row r="5" spans="2:6" x14ac:dyDescent="0.25">
      <c r="B5" s="3" t="s">
        <v>11</v>
      </c>
      <c r="C5" s="3">
        <v>1110070</v>
      </c>
      <c r="D5" s="3" t="s">
        <v>29</v>
      </c>
      <c r="E5" s="20">
        <f>'ავჭალის ბაზა'!C27</f>
        <v>6729600</v>
      </c>
      <c r="F5" s="21">
        <f>E5*$F$3</f>
        <v>11103840</v>
      </c>
    </row>
    <row r="6" spans="2:6" x14ac:dyDescent="0.25">
      <c r="B6" s="3" t="s">
        <v>12</v>
      </c>
      <c r="C6" s="3">
        <v>1110061</v>
      </c>
      <c r="D6" s="3" t="s">
        <v>31</v>
      </c>
      <c r="E6" s="20">
        <f>'სენტას ბაზა'!C16</f>
        <v>1954200</v>
      </c>
      <c r="F6" s="21">
        <f t="shared" ref="F6:F8" si="0">E6*$F$3</f>
        <v>3224430</v>
      </c>
    </row>
    <row r="7" spans="2:6" x14ac:dyDescent="0.25">
      <c r="B7" s="3" t="s">
        <v>13</v>
      </c>
      <c r="C7" s="3">
        <v>1130004</v>
      </c>
      <c r="D7" s="3" t="s">
        <v>40</v>
      </c>
      <c r="E7" s="20">
        <f>'სამტრედიის ბაზა'!C12</f>
        <v>1520823</v>
      </c>
      <c r="F7" s="21">
        <f t="shared" si="0"/>
        <v>2509357.9499999997</v>
      </c>
    </row>
    <row r="8" spans="2:6" x14ac:dyDescent="0.25">
      <c r="B8" s="3" t="s">
        <v>14</v>
      </c>
      <c r="C8" s="3">
        <v>1180047</v>
      </c>
      <c r="D8" s="3" t="s">
        <v>25</v>
      </c>
      <c r="E8" s="20">
        <f>'ურეხის ბაზა'!C17</f>
        <v>1392112.35</v>
      </c>
      <c r="F8" s="21">
        <f t="shared" si="0"/>
        <v>2296985.3774999999</v>
      </c>
    </row>
    <row r="9" spans="2:6" x14ac:dyDescent="0.25">
      <c r="B9" s="25" t="s">
        <v>26</v>
      </c>
      <c r="C9" s="25"/>
      <c r="D9" s="25"/>
      <c r="E9" s="26">
        <f>SUM(E5:E8)</f>
        <v>11596735.35</v>
      </c>
      <c r="F9" s="26">
        <f>SUM(F5:F8)</f>
        <v>19134613.327500001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17" sqref="C17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15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16</v>
      </c>
      <c r="B4" s="33"/>
      <c r="C4" s="33"/>
      <c r="D4" s="34"/>
    </row>
    <row r="5" spans="1:4" ht="45" x14ac:dyDescent="0.25">
      <c r="A5" s="11" t="s">
        <v>17</v>
      </c>
      <c r="B5" s="12" t="s">
        <v>18</v>
      </c>
      <c r="C5" s="12" t="s">
        <v>19</v>
      </c>
      <c r="D5" s="13" t="s">
        <v>20</v>
      </c>
    </row>
    <row r="6" spans="1:4" x14ac:dyDescent="0.3">
      <c r="A6" s="14">
        <v>1</v>
      </c>
      <c r="B6" s="15">
        <v>694707</v>
      </c>
      <c r="C6" s="15"/>
      <c r="D6" s="16" t="s">
        <v>21</v>
      </c>
    </row>
    <row r="7" spans="1:4" x14ac:dyDescent="0.3">
      <c r="A7" s="14">
        <v>2</v>
      </c>
      <c r="B7" s="15">
        <v>675180</v>
      </c>
      <c r="C7" s="15"/>
      <c r="D7" s="16" t="s">
        <v>21</v>
      </c>
    </row>
    <row r="8" spans="1:4" x14ac:dyDescent="0.3">
      <c r="A8" s="14">
        <v>3</v>
      </c>
      <c r="B8" s="15">
        <v>678300</v>
      </c>
      <c r="C8" s="15"/>
      <c r="D8" s="16" t="s">
        <v>21</v>
      </c>
    </row>
    <row r="9" spans="1:4" x14ac:dyDescent="0.3">
      <c r="A9" s="14">
        <v>4</v>
      </c>
      <c r="B9" s="15">
        <v>676436</v>
      </c>
      <c r="C9" s="15"/>
      <c r="D9" s="16" t="s">
        <v>21</v>
      </c>
    </row>
    <row r="10" spans="1:4" x14ac:dyDescent="0.3">
      <c r="A10" s="14">
        <v>5</v>
      </c>
      <c r="B10" s="15">
        <v>49400</v>
      </c>
      <c r="C10" s="15"/>
      <c r="D10" s="16" t="s">
        <v>22</v>
      </c>
    </row>
    <row r="11" spans="1:4" x14ac:dyDescent="0.3">
      <c r="A11" s="14">
        <v>6</v>
      </c>
      <c r="B11" s="15">
        <v>49400</v>
      </c>
      <c r="C11" s="15"/>
      <c r="D11" s="16" t="s">
        <v>22</v>
      </c>
    </row>
    <row r="12" spans="1:4" x14ac:dyDescent="0.3">
      <c r="A12" s="14">
        <v>7</v>
      </c>
      <c r="B12" s="15">
        <v>49400</v>
      </c>
      <c r="C12" s="15"/>
      <c r="D12" s="16" t="s">
        <v>22</v>
      </c>
    </row>
    <row r="13" spans="1:4" x14ac:dyDescent="0.3">
      <c r="A13" s="14">
        <v>8</v>
      </c>
      <c r="B13" s="15">
        <v>49400</v>
      </c>
      <c r="C13" s="15"/>
      <c r="D13" s="16" t="s">
        <v>22</v>
      </c>
    </row>
    <row r="14" spans="1:4" x14ac:dyDescent="0.3">
      <c r="A14" s="14">
        <v>9</v>
      </c>
      <c r="B14" s="15">
        <v>49400</v>
      </c>
      <c r="C14" s="15"/>
      <c r="D14" s="16" t="s">
        <v>22</v>
      </c>
    </row>
    <row r="15" spans="1:4" x14ac:dyDescent="0.3">
      <c r="A15" s="14">
        <v>10</v>
      </c>
      <c r="B15" s="15">
        <v>60980</v>
      </c>
      <c r="C15" s="15"/>
      <c r="D15" s="16" t="s">
        <v>23</v>
      </c>
    </row>
    <row r="16" spans="1:4" x14ac:dyDescent="0.3">
      <c r="A16" s="14">
        <v>11</v>
      </c>
      <c r="B16" s="15">
        <v>60980</v>
      </c>
      <c r="C16" s="15"/>
      <c r="D16" s="16" t="s">
        <v>23</v>
      </c>
    </row>
    <row r="17" spans="1:4" ht="16.5" thickBot="1" x14ac:dyDescent="0.3">
      <c r="A17" s="17" t="s">
        <v>24</v>
      </c>
      <c r="B17" s="18">
        <f>SUM(B6:B16)</f>
        <v>3093583</v>
      </c>
      <c r="C17" s="18">
        <f>B17*0.45</f>
        <v>1392112.35</v>
      </c>
      <c r="D17" s="19"/>
    </row>
    <row r="18" spans="1:4" x14ac:dyDescent="0.25">
      <c r="B18" s="27"/>
    </row>
  </sheetData>
  <mergeCells count="2">
    <mergeCell ref="A2:D2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16" sqref="C16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15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30</v>
      </c>
      <c r="B4" s="33"/>
      <c r="C4" s="33"/>
      <c r="D4" s="34"/>
    </row>
    <row r="5" spans="1:4" ht="45" x14ac:dyDescent="0.25">
      <c r="A5" s="11" t="s">
        <v>17</v>
      </c>
      <c r="B5" s="12" t="s">
        <v>18</v>
      </c>
      <c r="C5" s="12" t="s">
        <v>19</v>
      </c>
      <c r="D5" s="13" t="s">
        <v>20</v>
      </c>
    </row>
    <row r="6" spans="1:4" x14ac:dyDescent="0.3">
      <c r="A6" s="14">
        <v>1</v>
      </c>
      <c r="B6" s="15">
        <v>230000</v>
      </c>
      <c r="C6" s="15"/>
      <c r="D6" s="16" t="s">
        <v>21</v>
      </c>
    </row>
    <row r="7" spans="1:4" x14ac:dyDescent="0.3">
      <c r="A7" s="14">
        <v>2</v>
      </c>
      <c r="B7" s="15">
        <v>230000</v>
      </c>
      <c r="C7" s="15"/>
      <c r="D7" s="16" t="s">
        <v>21</v>
      </c>
    </row>
    <row r="8" spans="1:4" x14ac:dyDescent="0.3">
      <c r="A8" s="14">
        <v>3</v>
      </c>
      <c r="B8" s="15">
        <v>230000</v>
      </c>
      <c r="C8" s="15"/>
      <c r="D8" s="16" t="s">
        <v>21</v>
      </c>
    </row>
    <row r="9" spans="1:4" x14ac:dyDescent="0.3">
      <c r="A9" s="14">
        <v>4</v>
      </c>
      <c r="B9" s="15">
        <v>230000</v>
      </c>
      <c r="C9" s="15"/>
      <c r="D9" s="16" t="s">
        <v>21</v>
      </c>
    </row>
    <row r="10" spans="1:4" x14ac:dyDescent="0.3">
      <c r="A10" s="14">
        <v>5</v>
      </c>
      <c r="B10" s="15">
        <v>230000</v>
      </c>
      <c r="C10" s="15"/>
      <c r="D10" s="16" t="s">
        <v>21</v>
      </c>
    </row>
    <row r="11" spans="1:4" x14ac:dyDescent="0.3">
      <c r="A11" s="14">
        <v>6</v>
      </c>
      <c r="B11" s="15">
        <v>900000</v>
      </c>
      <c r="C11" s="15"/>
      <c r="D11" s="16" t="s">
        <v>21</v>
      </c>
    </row>
    <row r="12" spans="1:4" x14ac:dyDescent="0.3">
      <c r="A12" s="14">
        <v>7</v>
      </c>
      <c r="B12" s="15">
        <v>900000</v>
      </c>
      <c r="C12" s="15"/>
      <c r="D12" s="16" t="s">
        <v>21</v>
      </c>
    </row>
    <row r="13" spans="1:4" x14ac:dyDescent="0.3">
      <c r="A13" s="14">
        <v>8</v>
      </c>
      <c r="B13" s="15">
        <v>230000</v>
      </c>
      <c r="C13" s="15"/>
      <c r="D13" s="16" t="s">
        <v>21</v>
      </c>
    </row>
    <row r="14" spans="1:4" x14ac:dyDescent="0.3">
      <c r="A14" s="14">
        <v>9</v>
      </c>
      <c r="B14" s="15">
        <v>47000</v>
      </c>
      <c r="C14" s="15"/>
      <c r="D14" s="16" t="s">
        <v>21</v>
      </c>
    </row>
    <row r="15" spans="1:4" x14ac:dyDescent="0.3">
      <c r="A15" s="14">
        <v>10</v>
      </c>
      <c r="B15" s="15">
        <v>30000</v>
      </c>
      <c r="C15" s="15"/>
      <c r="D15" s="16" t="s">
        <v>21</v>
      </c>
    </row>
    <row r="16" spans="1:4" ht="16.5" thickBot="1" x14ac:dyDescent="0.3">
      <c r="A16" s="17"/>
      <c r="B16" s="18">
        <f>SUM(B6:B15)</f>
        <v>3257000</v>
      </c>
      <c r="C16" s="18">
        <f>B16*0.6</f>
        <v>1954200</v>
      </c>
      <c r="D16" s="19"/>
    </row>
  </sheetData>
  <mergeCells count="2">
    <mergeCell ref="A2:D2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C27" sqref="C27"/>
    </sheetView>
  </sheetViews>
  <sheetFormatPr defaultRowHeight="15.75" x14ac:dyDescent="0.25"/>
  <cols>
    <col min="1" max="1" width="11.7109375" style="10" customWidth="1"/>
    <col min="2" max="2" width="23" style="10" customWidth="1"/>
    <col min="3" max="3" width="25.42578125" style="10" customWidth="1"/>
    <col min="4" max="4" width="26" style="10" customWidth="1"/>
    <col min="257" max="257" width="11.7109375" customWidth="1"/>
    <col min="258" max="258" width="23" customWidth="1"/>
    <col min="259" max="259" width="25.42578125" customWidth="1"/>
    <col min="260" max="260" width="26" customWidth="1"/>
    <col min="513" max="513" width="11.7109375" customWidth="1"/>
    <col min="514" max="514" width="23" customWidth="1"/>
    <col min="515" max="515" width="25.42578125" customWidth="1"/>
    <col min="516" max="516" width="26" customWidth="1"/>
    <col min="769" max="769" width="11.7109375" customWidth="1"/>
    <col min="770" max="770" width="23" customWidth="1"/>
    <col min="771" max="771" width="25.42578125" customWidth="1"/>
    <col min="772" max="772" width="26" customWidth="1"/>
    <col min="1025" max="1025" width="11.7109375" customWidth="1"/>
    <col min="1026" max="1026" width="23" customWidth="1"/>
    <col min="1027" max="1027" width="25.42578125" customWidth="1"/>
    <col min="1028" max="1028" width="26" customWidth="1"/>
    <col min="1281" max="1281" width="11.7109375" customWidth="1"/>
    <col min="1282" max="1282" width="23" customWidth="1"/>
    <col min="1283" max="1283" width="25.42578125" customWidth="1"/>
    <col min="1284" max="1284" width="26" customWidth="1"/>
    <col min="1537" max="1537" width="11.7109375" customWidth="1"/>
    <col min="1538" max="1538" width="23" customWidth="1"/>
    <col min="1539" max="1539" width="25.42578125" customWidth="1"/>
    <col min="1540" max="1540" width="26" customWidth="1"/>
    <col min="1793" max="1793" width="11.7109375" customWidth="1"/>
    <col min="1794" max="1794" width="23" customWidth="1"/>
    <col min="1795" max="1795" width="25.42578125" customWidth="1"/>
    <col min="1796" max="1796" width="26" customWidth="1"/>
    <col min="2049" max="2049" width="11.7109375" customWidth="1"/>
    <col min="2050" max="2050" width="23" customWidth="1"/>
    <col min="2051" max="2051" width="25.42578125" customWidth="1"/>
    <col min="2052" max="2052" width="26" customWidth="1"/>
    <col min="2305" max="2305" width="11.7109375" customWidth="1"/>
    <col min="2306" max="2306" width="23" customWidth="1"/>
    <col min="2307" max="2307" width="25.42578125" customWidth="1"/>
    <col min="2308" max="2308" width="26" customWidth="1"/>
    <col min="2561" max="2561" width="11.7109375" customWidth="1"/>
    <col min="2562" max="2562" width="23" customWidth="1"/>
    <col min="2563" max="2563" width="25.42578125" customWidth="1"/>
    <col min="2564" max="2564" width="26" customWidth="1"/>
    <col min="2817" max="2817" width="11.7109375" customWidth="1"/>
    <col min="2818" max="2818" width="23" customWidth="1"/>
    <col min="2819" max="2819" width="25.42578125" customWidth="1"/>
    <col min="2820" max="2820" width="26" customWidth="1"/>
    <col min="3073" max="3073" width="11.7109375" customWidth="1"/>
    <col min="3074" max="3074" width="23" customWidth="1"/>
    <col min="3075" max="3075" width="25.42578125" customWidth="1"/>
    <col min="3076" max="3076" width="26" customWidth="1"/>
    <col min="3329" max="3329" width="11.7109375" customWidth="1"/>
    <col min="3330" max="3330" width="23" customWidth="1"/>
    <col min="3331" max="3331" width="25.42578125" customWidth="1"/>
    <col min="3332" max="3332" width="26" customWidth="1"/>
    <col min="3585" max="3585" width="11.7109375" customWidth="1"/>
    <col min="3586" max="3586" width="23" customWidth="1"/>
    <col min="3587" max="3587" width="25.42578125" customWidth="1"/>
    <col min="3588" max="3588" width="26" customWidth="1"/>
    <col min="3841" max="3841" width="11.7109375" customWidth="1"/>
    <col min="3842" max="3842" width="23" customWidth="1"/>
    <col min="3843" max="3843" width="25.42578125" customWidth="1"/>
    <col min="3844" max="3844" width="26" customWidth="1"/>
    <col min="4097" max="4097" width="11.7109375" customWidth="1"/>
    <col min="4098" max="4098" width="23" customWidth="1"/>
    <col min="4099" max="4099" width="25.42578125" customWidth="1"/>
    <col min="4100" max="4100" width="26" customWidth="1"/>
    <col min="4353" max="4353" width="11.7109375" customWidth="1"/>
    <col min="4354" max="4354" width="23" customWidth="1"/>
    <col min="4355" max="4355" width="25.42578125" customWidth="1"/>
    <col min="4356" max="4356" width="26" customWidth="1"/>
    <col min="4609" max="4609" width="11.7109375" customWidth="1"/>
    <col min="4610" max="4610" width="23" customWidth="1"/>
    <col min="4611" max="4611" width="25.42578125" customWidth="1"/>
    <col min="4612" max="4612" width="26" customWidth="1"/>
    <col min="4865" max="4865" width="11.7109375" customWidth="1"/>
    <col min="4866" max="4866" width="23" customWidth="1"/>
    <col min="4867" max="4867" width="25.42578125" customWidth="1"/>
    <col min="4868" max="4868" width="26" customWidth="1"/>
    <col min="5121" max="5121" width="11.7109375" customWidth="1"/>
    <col min="5122" max="5122" width="23" customWidth="1"/>
    <col min="5123" max="5123" width="25.42578125" customWidth="1"/>
    <col min="5124" max="5124" width="26" customWidth="1"/>
    <col min="5377" max="5377" width="11.7109375" customWidth="1"/>
    <col min="5378" max="5378" width="23" customWidth="1"/>
    <col min="5379" max="5379" width="25.42578125" customWidth="1"/>
    <col min="5380" max="5380" width="26" customWidth="1"/>
    <col min="5633" max="5633" width="11.7109375" customWidth="1"/>
    <col min="5634" max="5634" width="23" customWidth="1"/>
    <col min="5635" max="5635" width="25.42578125" customWidth="1"/>
    <col min="5636" max="5636" width="26" customWidth="1"/>
    <col min="5889" max="5889" width="11.7109375" customWidth="1"/>
    <col min="5890" max="5890" width="23" customWidth="1"/>
    <col min="5891" max="5891" width="25.42578125" customWidth="1"/>
    <col min="5892" max="5892" width="26" customWidth="1"/>
    <col min="6145" max="6145" width="11.7109375" customWidth="1"/>
    <col min="6146" max="6146" width="23" customWidth="1"/>
    <col min="6147" max="6147" width="25.42578125" customWidth="1"/>
    <col min="6148" max="6148" width="26" customWidth="1"/>
    <col min="6401" max="6401" width="11.7109375" customWidth="1"/>
    <col min="6402" max="6402" width="23" customWidth="1"/>
    <col min="6403" max="6403" width="25.42578125" customWidth="1"/>
    <col min="6404" max="6404" width="26" customWidth="1"/>
    <col min="6657" max="6657" width="11.7109375" customWidth="1"/>
    <col min="6658" max="6658" width="23" customWidth="1"/>
    <col min="6659" max="6659" width="25.42578125" customWidth="1"/>
    <col min="6660" max="6660" width="26" customWidth="1"/>
    <col min="6913" max="6913" width="11.7109375" customWidth="1"/>
    <col min="6914" max="6914" width="23" customWidth="1"/>
    <col min="6915" max="6915" width="25.42578125" customWidth="1"/>
    <col min="6916" max="6916" width="26" customWidth="1"/>
    <col min="7169" max="7169" width="11.7109375" customWidth="1"/>
    <col min="7170" max="7170" width="23" customWidth="1"/>
    <col min="7171" max="7171" width="25.42578125" customWidth="1"/>
    <col min="7172" max="7172" width="26" customWidth="1"/>
    <col min="7425" max="7425" width="11.7109375" customWidth="1"/>
    <col min="7426" max="7426" width="23" customWidth="1"/>
    <col min="7427" max="7427" width="25.42578125" customWidth="1"/>
    <col min="7428" max="7428" width="26" customWidth="1"/>
    <col min="7681" max="7681" width="11.7109375" customWidth="1"/>
    <col min="7682" max="7682" width="23" customWidth="1"/>
    <col min="7683" max="7683" width="25.42578125" customWidth="1"/>
    <col min="7684" max="7684" width="26" customWidth="1"/>
    <col min="7937" max="7937" width="11.7109375" customWidth="1"/>
    <col min="7938" max="7938" width="23" customWidth="1"/>
    <col min="7939" max="7939" width="25.42578125" customWidth="1"/>
    <col min="7940" max="7940" width="26" customWidth="1"/>
    <col min="8193" max="8193" width="11.7109375" customWidth="1"/>
    <col min="8194" max="8194" width="23" customWidth="1"/>
    <col min="8195" max="8195" width="25.42578125" customWidth="1"/>
    <col min="8196" max="8196" width="26" customWidth="1"/>
    <col min="8449" max="8449" width="11.7109375" customWidth="1"/>
    <col min="8450" max="8450" width="23" customWidth="1"/>
    <col min="8451" max="8451" width="25.42578125" customWidth="1"/>
    <col min="8452" max="8452" width="26" customWidth="1"/>
    <col min="8705" max="8705" width="11.7109375" customWidth="1"/>
    <col min="8706" max="8706" width="23" customWidth="1"/>
    <col min="8707" max="8707" width="25.42578125" customWidth="1"/>
    <col min="8708" max="8708" width="26" customWidth="1"/>
    <col min="8961" max="8961" width="11.7109375" customWidth="1"/>
    <col min="8962" max="8962" width="23" customWidth="1"/>
    <col min="8963" max="8963" width="25.42578125" customWidth="1"/>
    <col min="8964" max="8964" width="26" customWidth="1"/>
    <col min="9217" max="9217" width="11.7109375" customWidth="1"/>
    <col min="9218" max="9218" width="23" customWidth="1"/>
    <col min="9219" max="9219" width="25.42578125" customWidth="1"/>
    <col min="9220" max="9220" width="26" customWidth="1"/>
    <col min="9473" max="9473" width="11.7109375" customWidth="1"/>
    <col min="9474" max="9474" width="23" customWidth="1"/>
    <col min="9475" max="9475" width="25.42578125" customWidth="1"/>
    <col min="9476" max="9476" width="26" customWidth="1"/>
    <col min="9729" max="9729" width="11.7109375" customWidth="1"/>
    <col min="9730" max="9730" width="23" customWidth="1"/>
    <col min="9731" max="9731" width="25.42578125" customWidth="1"/>
    <col min="9732" max="9732" width="26" customWidth="1"/>
    <col min="9985" max="9985" width="11.7109375" customWidth="1"/>
    <col min="9986" max="9986" width="23" customWidth="1"/>
    <col min="9987" max="9987" width="25.42578125" customWidth="1"/>
    <col min="9988" max="9988" width="26" customWidth="1"/>
    <col min="10241" max="10241" width="11.7109375" customWidth="1"/>
    <col min="10242" max="10242" width="23" customWidth="1"/>
    <col min="10243" max="10243" width="25.42578125" customWidth="1"/>
    <col min="10244" max="10244" width="26" customWidth="1"/>
    <col min="10497" max="10497" width="11.7109375" customWidth="1"/>
    <col min="10498" max="10498" width="23" customWidth="1"/>
    <col min="10499" max="10499" width="25.42578125" customWidth="1"/>
    <col min="10500" max="10500" width="26" customWidth="1"/>
    <col min="10753" max="10753" width="11.7109375" customWidth="1"/>
    <col min="10754" max="10754" width="23" customWidth="1"/>
    <col min="10755" max="10755" width="25.42578125" customWidth="1"/>
    <col min="10756" max="10756" width="26" customWidth="1"/>
    <col min="11009" max="11009" width="11.7109375" customWidth="1"/>
    <col min="11010" max="11010" width="23" customWidth="1"/>
    <col min="11011" max="11011" width="25.42578125" customWidth="1"/>
    <col min="11012" max="11012" width="26" customWidth="1"/>
    <col min="11265" max="11265" width="11.7109375" customWidth="1"/>
    <col min="11266" max="11266" width="23" customWidth="1"/>
    <col min="11267" max="11267" width="25.42578125" customWidth="1"/>
    <col min="11268" max="11268" width="26" customWidth="1"/>
    <col min="11521" max="11521" width="11.7109375" customWidth="1"/>
    <col min="11522" max="11522" width="23" customWidth="1"/>
    <col min="11523" max="11523" width="25.42578125" customWidth="1"/>
    <col min="11524" max="11524" width="26" customWidth="1"/>
    <col min="11777" max="11777" width="11.7109375" customWidth="1"/>
    <col min="11778" max="11778" width="23" customWidth="1"/>
    <col min="11779" max="11779" width="25.42578125" customWidth="1"/>
    <col min="11780" max="11780" width="26" customWidth="1"/>
    <col min="12033" max="12033" width="11.7109375" customWidth="1"/>
    <col min="12034" max="12034" width="23" customWidth="1"/>
    <col min="12035" max="12035" width="25.42578125" customWidth="1"/>
    <col min="12036" max="12036" width="26" customWidth="1"/>
    <col min="12289" max="12289" width="11.7109375" customWidth="1"/>
    <col min="12290" max="12290" width="23" customWidth="1"/>
    <col min="12291" max="12291" width="25.42578125" customWidth="1"/>
    <col min="12292" max="12292" width="26" customWidth="1"/>
    <col min="12545" max="12545" width="11.7109375" customWidth="1"/>
    <col min="12546" max="12546" width="23" customWidth="1"/>
    <col min="12547" max="12547" width="25.42578125" customWidth="1"/>
    <col min="12548" max="12548" width="26" customWidth="1"/>
    <col min="12801" max="12801" width="11.7109375" customWidth="1"/>
    <col min="12802" max="12802" width="23" customWidth="1"/>
    <col min="12803" max="12803" width="25.42578125" customWidth="1"/>
    <col min="12804" max="12804" width="26" customWidth="1"/>
    <col min="13057" max="13057" width="11.7109375" customWidth="1"/>
    <col min="13058" max="13058" width="23" customWidth="1"/>
    <col min="13059" max="13059" width="25.42578125" customWidth="1"/>
    <col min="13060" max="13060" width="26" customWidth="1"/>
    <col min="13313" max="13313" width="11.7109375" customWidth="1"/>
    <col min="13314" max="13314" width="23" customWidth="1"/>
    <col min="13315" max="13315" width="25.42578125" customWidth="1"/>
    <col min="13316" max="13316" width="26" customWidth="1"/>
    <col min="13569" max="13569" width="11.7109375" customWidth="1"/>
    <col min="13570" max="13570" width="23" customWidth="1"/>
    <col min="13571" max="13571" width="25.42578125" customWidth="1"/>
    <col min="13572" max="13572" width="26" customWidth="1"/>
    <col min="13825" max="13825" width="11.7109375" customWidth="1"/>
    <col min="13826" max="13826" width="23" customWidth="1"/>
    <col min="13827" max="13827" width="25.42578125" customWidth="1"/>
    <col min="13828" max="13828" width="26" customWidth="1"/>
    <col min="14081" max="14081" width="11.7109375" customWidth="1"/>
    <col min="14082" max="14082" width="23" customWidth="1"/>
    <col min="14083" max="14083" width="25.42578125" customWidth="1"/>
    <col min="14084" max="14084" width="26" customWidth="1"/>
    <col min="14337" max="14337" width="11.7109375" customWidth="1"/>
    <col min="14338" max="14338" width="23" customWidth="1"/>
    <col min="14339" max="14339" width="25.42578125" customWidth="1"/>
    <col min="14340" max="14340" width="26" customWidth="1"/>
    <col min="14593" max="14593" width="11.7109375" customWidth="1"/>
    <col min="14594" max="14594" width="23" customWidth="1"/>
    <col min="14595" max="14595" width="25.42578125" customWidth="1"/>
    <col min="14596" max="14596" width="26" customWidth="1"/>
    <col min="14849" max="14849" width="11.7109375" customWidth="1"/>
    <col min="14850" max="14850" width="23" customWidth="1"/>
    <col min="14851" max="14851" width="25.42578125" customWidth="1"/>
    <col min="14852" max="14852" width="26" customWidth="1"/>
    <col min="15105" max="15105" width="11.7109375" customWidth="1"/>
    <col min="15106" max="15106" width="23" customWidth="1"/>
    <col min="15107" max="15107" width="25.42578125" customWidth="1"/>
    <col min="15108" max="15108" width="26" customWidth="1"/>
    <col min="15361" max="15361" width="11.7109375" customWidth="1"/>
    <col min="15362" max="15362" width="23" customWidth="1"/>
    <col min="15363" max="15363" width="25.42578125" customWidth="1"/>
    <col min="15364" max="15364" width="26" customWidth="1"/>
    <col min="15617" max="15617" width="11.7109375" customWidth="1"/>
    <col min="15618" max="15618" width="23" customWidth="1"/>
    <col min="15619" max="15619" width="25.42578125" customWidth="1"/>
    <col min="15620" max="15620" width="26" customWidth="1"/>
    <col min="15873" max="15873" width="11.7109375" customWidth="1"/>
    <col min="15874" max="15874" width="23" customWidth="1"/>
    <col min="15875" max="15875" width="25.42578125" customWidth="1"/>
    <col min="15876" max="15876" width="26" customWidth="1"/>
    <col min="16129" max="16129" width="11.7109375" customWidth="1"/>
    <col min="16130" max="16130" width="23" customWidth="1"/>
    <col min="16131" max="16131" width="25.42578125" customWidth="1"/>
    <col min="16132" max="16132" width="26" customWidth="1"/>
  </cols>
  <sheetData>
    <row r="2" spans="1:4" x14ac:dyDescent="0.25">
      <c r="A2" s="31" t="s">
        <v>15</v>
      </c>
      <c r="B2" s="31"/>
      <c r="C2" s="31"/>
      <c r="D2" s="31"/>
    </row>
    <row r="3" spans="1:4" ht="16.5" thickBot="1" x14ac:dyDescent="0.3"/>
    <row r="4" spans="1:4" ht="16.5" thickBot="1" x14ac:dyDescent="0.3">
      <c r="A4" s="32" t="s">
        <v>27</v>
      </c>
      <c r="B4" s="33"/>
      <c r="C4" s="33"/>
      <c r="D4" s="34"/>
    </row>
    <row r="5" spans="1:4" ht="45" x14ac:dyDescent="0.25">
      <c r="A5" s="11" t="s">
        <v>17</v>
      </c>
      <c r="B5" s="12" t="s">
        <v>18</v>
      </c>
      <c r="C5" s="12" t="s">
        <v>19</v>
      </c>
      <c r="D5" s="13" t="s">
        <v>20</v>
      </c>
    </row>
    <row r="6" spans="1:4" x14ac:dyDescent="0.3">
      <c r="A6" s="14">
        <v>1</v>
      </c>
      <c r="B6" s="15">
        <v>1000000</v>
      </c>
      <c r="C6" s="15"/>
      <c r="D6" s="16" t="s">
        <v>21</v>
      </c>
    </row>
    <row r="7" spans="1:4" x14ac:dyDescent="0.3">
      <c r="A7" s="14">
        <v>2</v>
      </c>
      <c r="B7" s="15">
        <v>1000000</v>
      </c>
      <c r="C7" s="15"/>
      <c r="D7" s="16" t="s">
        <v>21</v>
      </c>
    </row>
    <row r="8" spans="1:4" x14ac:dyDescent="0.3">
      <c r="A8" s="14">
        <v>3</v>
      </c>
      <c r="B8" s="15">
        <v>535000</v>
      </c>
      <c r="C8" s="15"/>
      <c r="D8" s="16" t="s">
        <v>21</v>
      </c>
    </row>
    <row r="9" spans="1:4" x14ac:dyDescent="0.3">
      <c r="A9" s="14">
        <v>4</v>
      </c>
      <c r="B9" s="15">
        <v>533000</v>
      </c>
      <c r="C9" s="15"/>
      <c r="D9" s="16" t="s">
        <v>21</v>
      </c>
    </row>
    <row r="10" spans="1:4" x14ac:dyDescent="0.3">
      <c r="A10" s="14">
        <v>5</v>
      </c>
      <c r="B10" s="15">
        <v>520000</v>
      </c>
      <c r="C10" s="15"/>
      <c r="D10" s="16" t="s">
        <v>21</v>
      </c>
    </row>
    <row r="11" spans="1:4" x14ac:dyDescent="0.3">
      <c r="A11" s="14">
        <v>6</v>
      </c>
      <c r="B11" s="15">
        <v>535000</v>
      </c>
      <c r="C11" s="15"/>
      <c r="D11" s="16" t="s">
        <v>21</v>
      </c>
    </row>
    <row r="12" spans="1:4" x14ac:dyDescent="0.3">
      <c r="A12" s="14">
        <v>7</v>
      </c>
      <c r="B12" s="15">
        <v>380000</v>
      </c>
      <c r="C12" s="15"/>
      <c r="D12" s="16" t="s">
        <v>21</v>
      </c>
    </row>
    <row r="13" spans="1:4" x14ac:dyDescent="0.3">
      <c r="A13" s="14">
        <v>8</v>
      </c>
      <c r="B13" s="15">
        <v>382000</v>
      </c>
      <c r="C13" s="15"/>
      <c r="D13" s="16" t="s">
        <v>21</v>
      </c>
    </row>
    <row r="14" spans="1:4" x14ac:dyDescent="0.3">
      <c r="A14" s="14">
        <v>9</v>
      </c>
      <c r="B14" s="15">
        <v>390000</v>
      </c>
      <c r="C14" s="15"/>
      <c r="D14" s="16" t="s">
        <v>21</v>
      </c>
    </row>
    <row r="15" spans="1:4" x14ac:dyDescent="0.3">
      <c r="A15" s="14">
        <v>10</v>
      </c>
      <c r="B15" s="15">
        <v>395000</v>
      </c>
      <c r="C15" s="15"/>
      <c r="D15" s="16" t="s">
        <v>21</v>
      </c>
    </row>
    <row r="16" spans="1:4" x14ac:dyDescent="0.3">
      <c r="A16" s="14">
        <v>11</v>
      </c>
      <c r="B16" s="15">
        <v>200000</v>
      </c>
      <c r="C16" s="15"/>
      <c r="D16" s="16" t="s">
        <v>21</v>
      </c>
    </row>
    <row r="17" spans="1:4" x14ac:dyDescent="0.3">
      <c r="A17" s="14">
        <v>12</v>
      </c>
      <c r="B17" s="15">
        <v>210000</v>
      </c>
      <c r="C17" s="15"/>
      <c r="D17" s="16" t="s">
        <v>21</v>
      </c>
    </row>
    <row r="18" spans="1:4" x14ac:dyDescent="0.3">
      <c r="A18" s="14">
        <v>13</v>
      </c>
      <c r="B18" s="15">
        <v>970000</v>
      </c>
      <c r="C18" s="15"/>
      <c r="D18" s="16" t="s">
        <v>21</v>
      </c>
    </row>
    <row r="19" spans="1:4" x14ac:dyDescent="0.3">
      <c r="A19" s="14">
        <v>14</v>
      </c>
      <c r="B19" s="15">
        <v>960000</v>
      </c>
      <c r="C19" s="15"/>
      <c r="D19" s="16" t="s">
        <v>28</v>
      </c>
    </row>
    <row r="20" spans="1:4" x14ac:dyDescent="0.3">
      <c r="A20" s="14">
        <v>15</v>
      </c>
      <c r="B20" s="15">
        <v>50000</v>
      </c>
      <c r="C20" s="15"/>
      <c r="D20" s="16" t="s">
        <v>21</v>
      </c>
    </row>
    <row r="21" spans="1:4" x14ac:dyDescent="0.3">
      <c r="A21" s="14">
        <v>16</v>
      </c>
      <c r="B21" s="15">
        <v>47000</v>
      </c>
      <c r="C21" s="15"/>
      <c r="D21" s="16" t="s">
        <v>21</v>
      </c>
    </row>
    <row r="22" spans="1:4" x14ac:dyDescent="0.3">
      <c r="A22" s="14">
        <v>17</v>
      </c>
      <c r="B22" s="15">
        <v>92000</v>
      </c>
      <c r="C22" s="15"/>
      <c r="D22" s="16" t="s">
        <v>21</v>
      </c>
    </row>
    <row r="23" spans="1:4" x14ac:dyDescent="0.3">
      <c r="A23" s="14">
        <v>18</v>
      </c>
      <c r="B23" s="15">
        <v>17000</v>
      </c>
      <c r="C23" s="15"/>
      <c r="D23" s="16" t="s">
        <v>21</v>
      </c>
    </row>
    <row r="24" spans="1:4" x14ac:dyDescent="0.3">
      <c r="A24" s="14">
        <v>19</v>
      </c>
      <c r="B24" s="15">
        <v>1000000</v>
      </c>
      <c r="C24" s="15"/>
      <c r="D24" s="16" t="s">
        <v>21</v>
      </c>
    </row>
    <row r="25" spans="1:4" x14ac:dyDescent="0.3">
      <c r="A25" s="14">
        <v>20</v>
      </c>
      <c r="B25" s="15">
        <v>1000000</v>
      </c>
      <c r="C25" s="15"/>
      <c r="D25" s="16" t="s">
        <v>21</v>
      </c>
    </row>
    <row r="26" spans="1:4" x14ac:dyDescent="0.3">
      <c r="A26" s="14">
        <v>21</v>
      </c>
      <c r="B26" s="15">
        <v>2000000</v>
      </c>
      <c r="C26" s="15"/>
      <c r="D26" s="16" t="s">
        <v>21</v>
      </c>
    </row>
    <row r="27" spans="1:4" ht="16.5" thickBot="1" x14ac:dyDescent="0.3">
      <c r="A27" s="17"/>
      <c r="B27" s="18">
        <f>SUM(B6:B26)</f>
        <v>12216000</v>
      </c>
      <c r="C27" s="18">
        <f>(B27-B24)*0.6</f>
        <v>6729600</v>
      </c>
      <c r="D27" s="19"/>
    </row>
    <row r="29" spans="1:4" x14ac:dyDescent="0.25">
      <c r="B29" s="27"/>
      <c r="C29" s="27"/>
    </row>
  </sheetData>
  <mergeCells count="2">
    <mergeCell ref="A2:D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C12" sqref="C12"/>
    </sheetView>
  </sheetViews>
  <sheetFormatPr defaultRowHeight="15.75" x14ac:dyDescent="0.25"/>
  <cols>
    <col min="1" max="1" width="11.7109375" style="10" customWidth="1"/>
    <col min="2" max="2" width="24.5703125" style="10" customWidth="1"/>
    <col min="3" max="3" width="27.7109375" style="10" customWidth="1"/>
    <col min="4" max="4" width="26" style="10" customWidth="1"/>
    <col min="257" max="257" width="11.7109375" customWidth="1"/>
    <col min="258" max="258" width="24.5703125" customWidth="1"/>
    <col min="259" max="259" width="27.7109375" customWidth="1"/>
    <col min="260" max="260" width="26" customWidth="1"/>
    <col min="513" max="513" width="11.7109375" customWidth="1"/>
    <col min="514" max="514" width="24.5703125" customWidth="1"/>
    <col min="515" max="515" width="27.7109375" customWidth="1"/>
    <col min="516" max="516" width="26" customWidth="1"/>
    <col min="769" max="769" width="11.7109375" customWidth="1"/>
    <col min="770" max="770" width="24.5703125" customWidth="1"/>
    <col min="771" max="771" width="27.7109375" customWidth="1"/>
    <col min="772" max="772" width="26" customWidth="1"/>
    <col min="1025" max="1025" width="11.7109375" customWidth="1"/>
    <col min="1026" max="1026" width="24.5703125" customWidth="1"/>
    <col min="1027" max="1027" width="27.7109375" customWidth="1"/>
    <col min="1028" max="1028" width="26" customWidth="1"/>
    <col min="1281" max="1281" width="11.7109375" customWidth="1"/>
    <col min="1282" max="1282" width="24.5703125" customWidth="1"/>
    <col min="1283" max="1283" width="27.7109375" customWidth="1"/>
    <col min="1284" max="1284" width="26" customWidth="1"/>
    <col min="1537" max="1537" width="11.7109375" customWidth="1"/>
    <col min="1538" max="1538" width="24.5703125" customWidth="1"/>
    <col min="1539" max="1539" width="27.7109375" customWidth="1"/>
    <col min="1540" max="1540" width="26" customWidth="1"/>
    <col min="1793" max="1793" width="11.7109375" customWidth="1"/>
    <col min="1794" max="1794" width="24.5703125" customWidth="1"/>
    <col min="1795" max="1795" width="27.7109375" customWidth="1"/>
    <col min="1796" max="1796" width="26" customWidth="1"/>
    <col min="2049" max="2049" width="11.7109375" customWidth="1"/>
    <col min="2050" max="2050" width="24.5703125" customWidth="1"/>
    <col min="2051" max="2051" width="27.7109375" customWidth="1"/>
    <col min="2052" max="2052" width="26" customWidth="1"/>
    <col min="2305" max="2305" width="11.7109375" customWidth="1"/>
    <col min="2306" max="2306" width="24.5703125" customWidth="1"/>
    <col min="2307" max="2307" width="27.7109375" customWidth="1"/>
    <col min="2308" max="2308" width="26" customWidth="1"/>
    <col min="2561" max="2561" width="11.7109375" customWidth="1"/>
    <col min="2562" max="2562" width="24.5703125" customWidth="1"/>
    <col min="2563" max="2563" width="27.7109375" customWidth="1"/>
    <col min="2564" max="2564" width="26" customWidth="1"/>
    <col min="2817" max="2817" width="11.7109375" customWidth="1"/>
    <col min="2818" max="2818" width="24.5703125" customWidth="1"/>
    <col min="2819" max="2819" width="27.7109375" customWidth="1"/>
    <col min="2820" max="2820" width="26" customWidth="1"/>
    <col min="3073" max="3073" width="11.7109375" customWidth="1"/>
    <col min="3074" max="3074" width="24.5703125" customWidth="1"/>
    <col min="3075" max="3075" width="27.7109375" customWidth="1"/>
    <col min="3076" max="3076" width="26" customWidth="1"/>
    <col min="3329" max="3329" width="11.7109375" customWidth="1"/>
    <col min="3330" max="3330" width="24.5703125" customWidth="1"/>
    <col min="3331" max="3331" width="27.7109375" customWidth="1"/>
    <col min="3332" max="3332" width="26" customWidth="1"/>
    <col min="3585" max="3585" width="11.7109375" customWidth="1"/>
    <col min="3586" max="3586" width="24.5703125" customWidth="1"/>
    <col min="3587" max="3587" width="27.7109375" customWidth="1"/>
    <col min="3588" max="3588" width="26" customWidth="1"/>
    <col min="3841" max="3841" width="11.7109375" customWidth="1"/>
    <col min="3842" max="3842" width="24.5703125" customWidth="1"/>
    <col min="3843" max="3843" width="27.7109375" customWidth="1"/>
    <col min="3844" max="3844" width="26" customWidth="1"/>
    <col min="4097" max="4097" width="11.7109375" customWidth="1"/>
    <col min="4098" max="4098" width="24.5703125" customWidth="1"/>
    <col min="4099" max="4099" width="27.7109375" customWidth="1"/>
    <col min="4100" max="4100" width="26" customWidth="1"/>
    <col min="4353" max="4353" width="11.7109375" customWidth="1"/>
    <col min="4354" max="4354" width="24.5703125" customWidth="1"/>
    <col min="4355" max="4355" width="27.7109375" customWidth="1"/>
    <col min="4356" max="4356" width="26" customWidth="1"/>
    <col min="4609" max="4609" width="11.7109375" customWidth="1"/>
    <col min="4610" max="4610" width="24.5703125" customWidth="1"/>
    <col min="4611" max="4611" width="27.7109375" customWidth="1"/>
    <col min="4612" max="4612" width="26" customWidth="1"/>
    <col min="4865" max="4865" width="11.7109375" customWidth="1"/>
    <col min="4866" max="4866" width="24.5703125" customWidth="1"/>
    <col min="4867" max="4867" width="27.7109375" customWidth="1"/>
    <col min="4868" max="4868" width="26" customWidth="1"/>
    <col min="5121" max="5121" width="11.7109375" customWidth="1"/>
    <col min="5122" max="5122" width="24.5703125" customWidth="1"/>
    <col min="5123" max="5123" width="27.7109375" customWidth="1"/>
    <col min="5124" max="5124" width="26" customWidth="1"/>
    <col min="5377" max="5377" width="11.7109375" customWidth="1"/>
    <col min="5378" max="5378" width="24.5703125" customWidth="1"/>
    <col min="5379" max="5379" width="27.7109375" customWidth="1"/>
    <col min="5380" max="5380" width="26" customWidth="1"/>
    <col min="5633" max="5633" width="11.7109375" customWidth="1"/>
    <col min="5634" max="5634" width="24.5703125" customWidth="1"/>
    <col min="5635" max="5635" width="27.7109375" customWidth="1"/>
    <col min="5636" max="5636" width="26" customWidth="1"/>
    <col min="5889" max="5889" width="11.7109375" customWidth="1"/>
    <col min="5890" max="5890" width="24.5703125" customWidth="1"/>
    <col min="5891" max="5891" width="27.7109375" customWidth="1"/>
    <col min="5892" max="5892" width="26" customWidth="1"/>
    <col min="6145" max="6145" width="11.7109375" customWidth="1"/>
    <col min="6146" max="6146" width="24.5703125" customWidth="1"/>
    <col min="6147" max="6147" width="27.7109375" customWidth="1"/>
    <col min="6148" max="6148" width="26" customWidth="1"/>
    <col min="6401" max="6401" width="11.7109375" customWidth="1"/>
    <col min="6402" max="6402" width="24.5703125" customWidth="1"/>
    <col min="6403" max="6403" width="27.7109375" customWidth="1"/>
    <col min="6404" max="6404" width="26" customWidth="1"/>
    <col min="6657" max="6657" width="11.7109375" customWidth="1"/>
    <col min="6658" max="6658" width="24.5703125" customWidth="1"/>
    <col min="6659" max="6659" width="27.7109375" customWidth="1"/>
    <col min="6660" max="6660" width="26" customWidth="1"/>
    <col min="6913" max="6913" width="11.7109375" customWidth="1"/>
    <col min="6914" max="6914" width="24.5703125" customWidth="1"/>
    <col min="6915" max="6915" width="27.7109375" customWidth="1"/>
    <col min="6916" max="6916" width="26" customWidth="1"/>
    <col min="7169" max="7169" width="11.7109375" customWidth="1"/>
    <col min="7170" max="7170" width="24.5703125" customWidth="1"/>
    <col min="7171" max="7171" width="27.7109375" customWidth="1"/>
    <col min="7172" max="7172" width="26" customWidth="1"/>
    <col min="7425" max="7425" width="11.7109375" customWidth="1"/>
    <col min="7426" max="7426" width="24.5703125" customWidth="1"/>
    <col min="7427" max="7427" width="27.7109375" customWidth="1"/>
    <col min="7428" max="7428" width="26" customWidth="1"/>
    <col min="7681" max="7681" width="11.7109375" customWidth="1"/>
    <col min="7682" max="7682" width="24.5703125" customWidth="1"/>
    <col min="7683" max="7683" width="27.7109375" customWidth="1"/>
    <col min="7684" max="7684" width="26" customWidth="1"/>
    <col min="7937" max="7937" width="11.7109375" customWidth="1"/>
    <col min="7938" max="7938" width="24.5703125" customWidth="1"/>
    <col min="7939" max="7939" width="27.7109375" customWidth="1"/>
    <col min="7940" max="7940" width="26" customWidth="1"/>
    <col min="8193" max="8193" width="11.7109375" customWidth="1"/>
    <col min="8194" max="8194" width="24.5703125" customWidth="1"/>
    <col min="8195" max="8195" width="27.7109375" customWidth="1"/>
    <col min="8196" max="8196" width="26" customWidth="1"/>
    <col min="8449" max="8449" width="11.7109375" customWidth="1"/>
    <col min="8450" max="8450" width="24.5703125" customWidth="1"/>
    <col min="8451" max="8451" width="27.7109375" customWidth="1"/>
    <col min="8452" max="8452" width="26" customWidth="1"/>
    <col min="8705" max="8705" width="11.7109375" customWidth="1"/>
    <col min="8706" max="8706" width="24.5703125" customWidth="1"/>
    <col min="8707" max="8707" width="27.7109375" customWidth="1"/>
    <col min="8708" max="8708" width="26" customWidth="1"/>
    <col min="8961" max="8961" width="11.7109375" customWidth="1"/>
    <col min="8962" max="8962" width="24.5703125" customWidth="1"/>
    <col min="8963" max="8963" width="27.7109375" customWidth="1"/>
    <col min="8964" max="8964" width="26" customWidth="1"/>
    <col min="9217" max="9217" width="11.7109375" customWidth="1"/>
    <col min="9218" max="9218" width="24.5703125" customWidth="1"/>
    <col min="9219" max="9219" width="27.7109375" customWidth="1"/>
    <col min="9220" max="9220" width="26" customWidth="1"/>
    <col min="9473" max="9473" width="11.7109375" customWidth="1"/>
    <col min="9474" max="9474" width="24.5703125" customWidth="1"/>
    <col min="9475" max="9475" width="27.7109375" customWidth="1"/>
    <col min="9476" max="9476" width="26" customWidth="1"/>
    <col min="9729" max="9729" width="11.7109375" customWidth="1"/>
    <col min="9730" max="9730" width="24.5703125" customWidth="1"/>
    <col min="9731" max="9731" width="27.7109375" customWidth="1"/>
    <col min="9732" max="9732" width="26" customWidth="1"/>
    <col min="9985" max="9985" width="11.7109375" customWidth="1"/>
    <col min="9986" max="9986" width="24.5703125" customWidth="1"/>
    <col min="9987" max="9987" width="27.7109375" customWidth="1"/>
    <col min="9988" max="9988" width="26" customWidth="1"/>
    <col min="10241" max="10241" width="11.7109375" customWidth="1"/>
    <col min="10242" max="10242" width="24.5703125" customWidth="1"/>
    <col min="10243" max="10243" width="27.7109375" customWidth="1"/>
    <col min="10244" max="10244" width="26" customWidth="1"/>
    <col min="10497" max="10497" width="11.7109375" customWidth="1"/>
    <col min="10498" max="10498" width="24.5703125" customWidth="1"/>
    <col min="10499" max="10499" width="27.7109375" customWidth="1"/>
    <col min="10500" max="10500" width="26" customWidth="1"/>
    <col min="10753" max="10753" width="11.7109375" customWidth="1"/>
    <col min="10754" max="10754" width="24.5703125" customWidth="1"/>
    <col min="10755" max="10755" width="27.7109375" customWidth="1"/>
    <col min="10756" max="10756" width="26" customWidth="1"/>
    <col min="11009" max="11009" width="11.7109375" customWidth="1"/>
    <col min="11010" max="11010" width="24.5703125" customWidth="1"/>
    <col min="11011" max="11011" width="27.7109375" customWidth="1"/>
    <col min="11012" max="11012" width="26" customWidth="1"/>
    <col min="11265" max="11265" width="11.7109375" customWidth="1"/>
    <col min="11266" max="11266" width="24.5703125" customWidth="1"/>
    <col min="11267" max="11267" width="27.7109375" customWidth="1"/>
    <col min="11268" max="11268" width="26" customWidth="1"/>
    <col min="11521" max="11521" width="11.7109375" customWidth="1"/>
    <col min="11522" max="11522" width="24.5703125" customWidth="1"/>
    <col min="11523" max="11523" width="27.7109375" customWidth="1"/>
    <col min="11524" max="11524" width="26" customWidth="1"/>
    <col min="11777" max="11777" width="11.7109375" customWidth="1"/>
    <col min="11778" max="11778" width="24.5703125" customWidth="1"/>
    <col min="11779" max="11779" width="27.7109375" customWidth="1"/>
    <col min="11780" max="11780" width="26" customWidth="1"/>
    <col min="12033" max="12033" width="11.7109375" customWidth="1"/>
    <col min="12034" max="12034" width="24.5703125" customWidth="1"/>
    <col min="12035" max="12035" width="27.7109375" customWidth="1"/>
    <col min="12036" max="12036" width="26" customWidth="1"/>
    <col min="12289" max="12289" width="11.7109375" customWidth="1"/>
    <col min="12290" max="12290" width="24.5703125" customWidth="1"/>
    <col min="12291" max="12291" width="27.7109375" customWidth="1"/>
    <col min="12292" max="12292" width="26" customWidth="1"/>
    <col min="12545" max="12545" width="11.7109375" customWidth="1"/>
    <col min="12546" max="12546" width="24.5703125" customWidth="1"/>
    <col min="12547" max="12547" width="27.7109375" customWidth="1"/>
    <col min="12548" max="12548" width="26" customWidth="1"/>
    <col min="12801" max="12801" width="11.7109375" customWidth="1"/>
    <col min="12802" max="12802" width="24.5703125" customWidth="1"/>
    <col min="12803" max="12803" width="27.7109375" customWidth="1"/>
    <col min="12804" max="12804" width="26" customWidth="1"/>
    <col min="13057" max="13057" width="11.7109375" customWidth="1"/>
    <col min="13058" max="13058" width="24.5703125" customWidth="1"/>
    <col min="13059" max="13059" width="27.7109375" customWidth="1"/>
    <col min="13060" max="13060" width="26" customWidth="1"/>
    <col min="13313" max="13313" width="11.7109375" customWidth="1"/>
    <col min="13314" max="13314" width="24.5703125" customWidth="1"/>
    <col min="13315" max="13315" width="27.7109375" customWidth="1"/>
    <col min="13316" max="13316" width="26" customWidth="1"/>
    <col min="13569" max="13569" width="11.7109375" customWidth="1"/>
    <col min="13570" max="13570" width="24.5703125" customWidth="1"/>
    <col min="13571" max="13571" width="27.7109375" customWidth="1"/>
    <col min="13572" max="13572" width="26" customWidth="1"/>
    <col min="13825" max="13825" width="11.7109375" customWidth="1"/>
    <col min="13826" max="13826" width="24.5703125" customWidth="1"/>
    <col min="13827" max="13827" width="27.7109375" customWidth="1"/>
    <col min="13828" max="13828" width="26" customWidth="1"/>
    <col min="14081" max="14081" width="11.7109375" customWidth="1"/>
    <col min="14082" max="14082" width="24.5703125" customWidth="1"/>
    <col min="14083" max="14083" width="27.7109375" customWidth="1"/>
    <col min="14084" max="14084" width="26" customWidth="1"/>
    <col min="14337" max="14337" width="11.7109375" customWidth="1"/>
    <col min="14338" max="14338" width="24.5703125" customWidth="1"/>
    <col min="14339" max="14339" width="27.7109375" customWidth="1"/>
    <col min="14340" max="14340" width="26" customWidth="1"/>
    <col min="14593" max="14593" width="11.7109375" customWidth="1"/>
    <col min="14594" max="14594" width="24.5703125" customWidth="1"/>
    <col min="14595" max="14595" width="27.7109375" customWidth="1"/>
    <col min="14596" max="14596" width="26" customWidth="1"/>
    <col min="14849" max="14849" width="11.7109375" customWidth="1"/>
    <col min="14850" max="14850" width="24.5703125" customWidth="1"/>
    <col min="14851" max="14851" width="27.7109375" customWidth="1"/>
    <col min="14852" max="14852" width="26" customWidth="1"/>
    <col min="15105" max="15105" width="11.7109375" customWidth="1"/>
    <col min="15106" max="15106" width="24.5703125" customWidth="1"/>
    <col min="15107" max="15107" width="27.7109375" customWidth="1"/>
    <col min="15108" max="15108" width="26" customWidth="1"/>
    <col min="15361" max="15361" width="11.7109375" customWidth="1"/>
    <col min="15362" max="15362" width="24.5703125" customWidth="1"/>
    <col min="15363" max="15363" width="27.7109375" customWidth="1"/>
    <col min="15364" max="15364" width="26" customWidth="1"/>
    <col min="15617" max="15617" width="11.7109375" customWidth="1"/>
    <col min="15618" max="15618" width="24.5703125" customWidth="1"/>
    <col min="15619" max="15619" width="27.7109375" customWidth="1"/>
    <col min="15620" max="15620" width="26" customWidth="1"/>
    <col min="15873" max="15873" width="11.7109375" customWidth="1"/>
    <col min="15874" max="15874" width="24.5703125" customWidth="1"/>
    <col min="15875" max="15875" width="27.7109375" customWidth="1"/>
    <col min="15876" max="15876" width="26" customWidth="1"/>
    <col min="16129" max="16129" width="11.7109375" customWidth="1"/>
    <col min="16130" max="16130" width="24.5703125" customWidth="1"/>
    <col min="16131" max="16131" width="27.7109375" customWidth="1"/>
    <col min="16132" max="16132" width="26" customWidth="1"/>
  </cols>
  <sheetData>
    <row r="2" spans="1:4" x14ac:dyDescent="0.25">
      <c r="A2" s="31" t="s">
        <v>15</v>
      </c>
      <c r="B2" s="31"/>
      <c r="C2" s="31"/>
      <c r="D2" s="31"/>
    </row>
    <row r="3" spans="1:4" ht="16.5" thickBot="1" x14ac:dyDescent="0.3"/>
    <row r="4" spans="1:4" ht="16.5" thickBot="1" x14ac:dyDescent="0.3">
      <c r="A4" s="35" t="s">
        <v>32</v>
      </c>
      <c r="B4" s="36"/>
      <c r="C4" s="36"/>
      <c r="D4" s="37"/>
    </row>
    <row r="5" spans="1:4" ht="30" x14ac:dyDescent="0.25">
      <c r="A5" s="11" t="s">
        <v>17</v>
      </c>
      <c r="B5" s="12" t="s">
        <v>18</v>
      </c>
      <c r="C5" s="12" t="s">
        <v>19</v>
      </c>
      <c r="D5" s="13" t="s">
        <v>20</v>
      </c>
    </row>
    <row r="6" spans="1:4" x14ac:dyDescent="0.25">
      <c r="A6" s="22">
        <v>1</v>
      </c>
      <c r="B6" s="23">
        <v>122000</v>
      </c>
      <c r="C6" s="23"/>
      <c r="D6" s="24" t="s">
        <v>33</v>
      </c>
    </row>
    <row r="7" spans="1:4" x14ac:dyDescent="0.25">
      <c r="A7" s="22">
        <v>2</v>
      </c>
      <c r="B7" s="23">
        <v>205669</v>
      </c>
      <c r="C7" s="23"/>
      <c r="D7" s="24" t="s">
        <v>33</v>
      </c>
    </row>
    <row r="8" spans="1:4" x14ac:dyDescent="0.25">
      <c r="A8" s="22">
        <v>3</v>
      </c>
      <c r="B8" s="23">
        <v>727036</v>
      </c>
      <c r="C8" s="23"/>
      <c r="D8" s="24" t="s">
        <v>33</v>
      </c>
    </row>
    <row r="9" spans="1:4" x14ac:dyDescent="0.25">
      <c r="A9" s="22">
        <v>4</v>
      </c>
      <c r="B9" s="23">
        <v>930000</v>
      </c>
      <c r="C9" s="23"/>
      <c r="D9" s="24" t="s">
        <v>33</v>
      </c>
    </row>
    <row r="10" spans="1:4" x14ac:dyDescent="0.25">
      <c r="A10" s="22">
        <v>5</v>
      </c>
      <c r="B10" s="23">
        <v>500000</v>
      </c>
      <c r="C10" s="23"/>
      <c r="D10" s="24"/>
    </row>
    <row r="11" spans="1:4" x14ac:dyDescent="0.25">
      <c r="A11" s="22">
        <v>6</v>
      </c>
      <c r="B11" s="23">
        <v>50000</v>
      </c>
      <c r="C11" s="23"/>
      <c r="D11" s="24"/>
    </row>
    <row r="12" spans="1:4" ht="16.5" thickBot="1" x14ac:dyDescent="0.3">
      <c r="A12" s="17"/>
      <c r="B12" s="18">
        <f>SUM(B6:B11)</f>
        <v>2534705</v>
      </c>
      <c r="C12" s="18">
        <f>B12*0.6</f>
        <v>1520823</v>
      </c>
      <c r="D12" s="19"/>
    </row>
  </sheetData>
  <mergeCells count="2">
    <mergeCell ref="A2:D2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პირობები</vt:lpstr>
      <vt:lpstr>ჯამი</vt:lpstr>
      <vt:lpstr>ურეხის ბაზა</vt:lpstr>
      <vt:lpstr>სენტას ბაზა</vt:lpstr>
      <vt:lpstr>ავჭალის ბაზა</vt:lpstr>
      <vt:lpstr>სამტრედიის ბაზა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Mikiashvili</dc:creator>
  <cp:lastModifiedBy>Tamuna Mikiashvili</cp:lastModifiedBy>
  <dcterms:created xsi:type="dcterms:W3CDTF">2016-06-17T16:10:21Z</dcterms:created>
  <dcterms:modified xsi:type="dcterms:W3CDTF">2020-09-04T16:08:43Z</dcterms:modified>
</cp:coreProperties>
</file>